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KVS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J103" i="1"/>
  <c r="G103"/>
  <c r="G102"/>
  <c r="H101"/>
  <c r="G101"/>
  <c r="D101"/>
  <c r="I102" s="1"/>
  <c r="J95"/>
  <c r="G95"/>
  <c r="I94"/>
  <c r="G94"/>
  <c r="H93"/>
  <c r="G93"/>
  <c r="D93"/>
  <c r="G89"/>
  <c r="G88"/>
  <c r="G87"/>
  <c r="D87"/>
  <c r="J89" s="1"/>
  <c r="G82"/>
  <c r="G81"/>
  <c r="G80"/>
  <c r="D80"/>
  <c r="J82" s="1"/>
  <c r="J69"/>
  <c r="G69"/>
  <c r="G68"/>
  <c r="H67"/>
  <c r="G67"/>
  <c r="D67"/>
  <c r="I68" s="1"/>
  <c r="J60"/>
  <c r="G60"/>
  <c r="G59"/>
  <c r="H58"/>
  <c r="G58"/>
  <c r="D58"/>
  <c r="I59" s="1"/>
  <c r="G52"/>
  <c r="G51"/>
  <c r="G50"/>
  <c r="D50"/>
  <c r="J52" s="1"/>
  <c r="G45"/>
  <c r="G44"/>
  <c r="G43"/>
  <c r="D43"/>
  <c r="J45" s="1"/>
  <c r="J38"/>
  <c r="G38"/>
  <c r="G37"/>
  <c r="H36"/>
  <c r="G36"/>
  <c r="D36"/>
  <c r="I37" s="1"/>
  <c r="J32"/>
  <c r="G32"/>
  <c r="G31"/>
  <c r="H30"/>
  <c r="G30"/>
  <c r="D30"/>
  <c r="I31" s="1"/>
  <c r="G25"/>
  <c r="G24"/>
  <c r="G23"/>
  <c r="D23"/>
  <c r="J25" s="1"/>
  <c r="G18"/>
  <c r="G17"/>
  <c r="G16"/>
  <c r="D16"/>
  <c r="J18" s="1"/>
  <c r="J10"/>
  <c r="G10"/>
  <c r="G9"/>
  <c r="H8"/>
  <c r="G8"/>
  <c r="D8"/>
  <c r="I9" s="1"/>
  <c r="J106" l="1"/>
  <c r="J107" s="1"/>
  <c r="I106"/>
  <c r="I107" s="1"/>
  <c r="I17"/>
  <c r="I44"/>
  <c r="I81"/>
  <c r="I24"/>
  <c r="I51"/>
  <c r="I88"/>
  <c r="H16"/>
  <c r="H106" s="1"/>
  <c r="H107" s="1"/>
  <c r="H43"/>
  <c r="H80"/>
  <c r="H23"/>
  <c r="H50"/>
  <c r="H87"/>
</calcChain>
</file>

<file path=xl/sharedStrings.xml><?xml version="1.0" encoding="utf-8"?>
<sst xmlns="http://schemas.openxmlformats.org/spreadsheetml/2006/main" count="110" uniqueCount="63">
  <si>
    <t>Fejezet szöveg / Tételsorszám</t>
  </si>
  <si>
    <t>Tételszámok</t>
  </si>
  <si>
    <t>Tételszövegek</t>
  </si>
  <si>
    <t>Mennyiség</t>
  </si>
  <si>
    <t>Mértékegység</t>
  </si>
  <si>
    <t>Egységárak</t>
  </si>
  <si>
    <t>Anyagár</t>
  </si>
  <si>
    <t>Munkadíj</t>
  </si>
  <si>
    <t>Gépköltség</t>
  </si>
  <si>
    <t>Építési és szakipari munkák</t>
  </si>
  <si>
    <t>25 kW-os Fotovoltikus rendszer telepítése</t>
  </si>
  <si>
    <t>udvari felületre</t>
  </si>
  <si>
    <t>K-00-0001</t>
  </si>
  <si>
    <t>rendszer</t>
  </si>
  <si>
    <t>A.:</t>
  </si>
  <si>
    <t>D.:</t>
  </si>
  <si>
    <t>G.:</t>
  </si>
  <si>
    <t>Emeleti födém utólagos hőszigetelése</t>
  </si>
  <si>
    <t>Austrotherm AT-PA</t>
  </si>
  <si>
    <t>20 cm vtg. hőszigetelő elem</t>
  </si>
  <si>
    <t>K-00-0002</t>
  </si>
  <si>
    <t>m2</t>
  </si>
  <si>
    <t>Homlokzati állvány építése pallóterítéssel,</t>
  </si>
  <si>
    <t>korláttal, deszkával</t>
  </si>
  <si>
    <t>K-00-0003</t>
  </si>
  <si>
    <t>Építési törmelék konténerbe rakása</t>
  </si>
  <si>
    <t>és elszállítása lerakóba</t>
  </si>
  <si>
    <t>K-00-0004</t>
  </si>
  <si>
    <t>m3</t>
  </si>
  <si>
    <t>Homlokzati nyílászárók bontása</t>
  </si>
  <si>
    <t>K-00-0005</t>
  </si>
  <si>
    <t>Déli, keleti és nyugati homlokzat</t>
  </si>
  <si>
    <t>nyílászárók belső felületének bontása</t>
  </si>
  <si>
    <t>K-00-0006</t>
  </si>
  <si>
    <t>Utólagós nyílászáró beépítések</t>
  </si>
  <si>
    <t>spalettáinak pótlása</t>
  </si>
  <si>
    <t>K-00-0007</t>
  </si>
  <si>
    <t>m</t>
  </si>
  <si>
    <t>Új örökségvédelem által jóváhagyott nyílászárók</t>
  </si>
  <si>
    <t>beépítése az északi homlokzaton</t>
  </si>
  <si>
    <t>U=1,1 W/m2K</t>
  </si>
  <si>
    <t>K-00-0008</t>
  </si>
  <si>
    <t>beépítése a déli, keleti és a nyugati homlokzaton,</t>
  </si>
  <si>
    <t>a belső oldalra a frontfelületek javításával</t>
  </si>
  <si>
    <t>K-00-0009</t>
  </si>
  <si>
    <t>Belsőfestések</t>
  </si>
  <si>
    <t>Szilikátfestések,</t>
  </si>
  <si>
    <t xml:space="preserve">kálivízüveg kötőanyagú, nagy vízgőzáteresztő képességű,fehér vagy színes szilikát </t>
  </si>
  <si>
    <t>falfestés,</t>
  </si>
  <si>
    <t>új vagy régi lekapart ásványi előkészített alapfelületen,</t>
  </si>
  <si>
    <t>vakolaton, két rétegben,</t>
  </si>
  <si>
    <t>tagolt sima felületen</t>
  </si>
  <si>
    <t>Baumit SilikatColor (Baumit Szilikát) festék, fehér 0019, 0018, Cikkszám: 255307</t>
  </si>
  <si>
    <t>K-00-00010</t>
  </si>
  <si>
    <t>Nyílászáró javítások és cserék utáni</t>
  </si>
  <si>
    <t>homlokzati javítások és festés készítése</t>
  </si>
  <si>
    <t>K-00-00011</t>
  </si>
  <si>
    <t>Födém és padlóátvezetések javítása</t>
  </si>
  <si>
    <t>K-00-00012</t>
  </si>
  <si>
    <t>db</t>
  </si>
  <si>
    <t>310/450 cm méretű szélfogói üvegfal</t>
  </si>
  <si>
    <t>készítése hőszigetelő üvegezéssel</t>
  </si>
  <si>
    <t>K-00-00013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</si>
</sst>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rgb="FF008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2" xfId="0" applyBorder="1"/>
    <xf numFmtId="0" fontId="2" fillId="0" borderId="2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3" fillId="0" borderId="0" xfId="0" applyNumberFormat="1" applyFont="1" applyProtection="1"/>
    <xf numFmtId="3" fontId="4" fillId="0" borderId="0" xfId="0" applyNumberFormat="1" applyFont="1"/>
    <xf numFmtId="4" fontId="5" fillId="0" borderId="1" xfId="0" applyNumberFormat="1" applyFont="1" applyBorder="1"/>
    <xf numFmtId="4" fontId="5" fillId="0" borderId="2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7"/>
  <sheetViews>
    <sheetView tabSelected="1" workbookViewId="0">
      <selection activeCell="A7" sqref="A7"/>
    </sheetView>
  </sheetViews>
  <sheetFormatPr defaultRowHeight="15"/>
  <sheetData>
    <row r="2" spans="1:10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/>
      <c r="G2" s="1" t="s">
        <v>5</v>
      </c>
      <c r="H2" s="1" t="s">
        <v>6</v>
      </c>
      <c r="I2" s="1" t="s">
        <v>7</v>
      </c>
      <c r="J2" s="1" t="s">
        <v>8</v>
      </c>
    </row>
    <row r="3" spans="1:10" ht="16.5" thickTop="1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4" t="s">
        <v>9</v>
      </c>
    </row>
    <row r="6" spans="1:10">
      <c r="C6" s="5" t="s">
        <v>10</v>
      </c>
    </row>
    <row r="7" spans="1:10">
      <c r="C7" s="5" t="s">
        <v>11</v>
      </c>
    </row>
    <row r="8" spans="1:10">
      <c r="A8" s="5">
        <v>1</v>
      </c>
      <c r="B8" s="6" t="s">
        <v>12</v>
      </c>
      <c r="C8" s="5"/>
      <c r="D8" s="7">
        <f>ROUND( 1,2 )</f>
        <v>1</v>
      </c>
      <c r="E8" s="5" t="s">
        <v>13</v>
      </c>
      <c r="F8" s="6" t="s">
        <v>14</v>
      </c>
      <c r="G8" s="8">
        <f>ROUND( 0,2 )</f>
        <v>0</v>
      </c>
      <c r="H8" s="7">
        <f>ROUND( D$8*G8,2 )</f>
        <v>0</v>
      </c>
    </row>
    <row r="9" spans="1:10">
      <c r="F9" s="6" t="s">
        <v>15</v>
      </c>
      <c r="G9" s="8">
        <f>ROUND( 0,2 )</f>
        <v>0</v>
      </c>
      <c r="I9" s="7">
        <f>ROUND( D$8*G9,2 )</f>
        <v>0</v>
      </c>
    </row>
    <row r="10" spans="1:10">
      <c r="F10" s="6" t="s">
        <v>16</v>
      </c>
      <c r="G10" s="8">
        <f>ROUND( 0,2 )</f>
        <v>0</v>
      </c>
      <c r="J10" s="7">
        <f>ROUND( D$8*G10,2 )</f>
        <v>0</v>
      </c>
    </row>
    <row r="13" spans="1:10">
      <c r="C13" s="5" t="s">
        <v>17</v>
      </c>
    </row>
    <row r="14" spans="1:10">
      <c r="C14" s="5" t="s">
        <v>18</v>
      </c>
    </row>
    <row r="15" spans="1:10">
      <c r="C15" s="5" t="s">
        <v>19</v>
      </c>
    </row>
    <row r="16" spans="1:10">
      <c r="A16" s="5">
        <v>2</v>
      </c>
      <c r="B16" s="6" t="s">
        <v>20</v>
      </c>
      <c r="C16" s="5"/>
      <c r="D16" s="9">
        <f>ROUND( 566,0 )</f>
        <v>566</v>
      </c>
      <c r="E16" s="5" t="s">
        <v>21</v>
      </c>
      <c r="F16" s="6" t="s">
        <v>14</v>
      </c>
      <c r="G16" s="8">
        <f>ROUND( 0,2 )</f>
        <v>0</v>
      </c>
      <c r="H16" s="7">
        <f>ROUND( D$16*G16,2 )</f>
        <v>0</v>
      </c>
    </row>
    <row r="17" spans="1:10">
      <c r="F17" s="6" t="s">
        <v>15</v>
      </c>
      <c r="G17" s="8">
        <f>ROUND( 0,2 )</f>
        <v>0</v>
      </c>
      <c r="I17" s="7">
        <f>ROUND( D$16*G17,2 )</f>
        <v>0</v>
      </c>
    </row>
    <row r="18" spans="1:10">
      <c r="F18" s="6" t="s">
        <v>16</v>
      </c>
      <c r="G18" s="8">
        <f>ROUND( 0,2 )</f>
        <v>0</v>
      </c>
      <c r="J18" s="7">
        <f>ROUND( D$16*G18,2 )</f>
        <v>0</v>
      </c>
    </row>
    <row r="21" spans="1:10">
      <c r="C21" s="5" t="s">
        <v>22</v>
      </c>
    </row>
    <row r="22" spans="1:10">
      <c r="C22" s="5" t="s">
        <v>23</v>
      </c>
    </row>
    <row r="23" spans="1:10">
      <c r="A23" s="5">
        <v>3</v>
      </c>
      <c r="B23" s="6" t="s">
        <v>24</v>
      </c>
      <c r="C23" s="5"/>
      <c r="D23" s="9">
        <f>ROUND( 1718,0 )</f>
        <v>1718</v>
      </c>
      <c r="E23" s="5" t="s">
        <v>21</v>
      </c>
      <c r="F23" s="6" t="s">
        <v>14</v>
      </c>
      <c r="G23" s="8">
        <f>ROUND( 0,2 )</f>
        <v>0</v>
      </c>
      <c r="H23" s="7">
        <f>ROUND( D$23*G23,2 )</f>
        <v>0</v>
      </c>
    </row>
    <row r="24" spans="1:10">
      <c r="F24" s="6" t="s">
        <v>15</v>
      </c>
      <c r="G24" s="8">
        <f>ROUND( 0,2 )</f>
        <v>0</v>
      </c>
      <c r="I24" s="7">
        <f>ROUND( D$23*G24,2 )</f>
        <v>0</v>
      </c>
    </row>
    <row r="25" spans="1:10">
      <c r="F25" s="6" t="s">
        <v>16</v>
      </c>
      <c r="G25" s="8">
        <f>ROUND( 0,2 )</f>
        <v>0</v>
      </c>
      <c r="J25" s="7">
        <f>ROUND( D$23*G25,2 )</f>
        <v>0</v>
      </c>
    </row>
    <row r="28" spans="1:10">
      <c r="C28" s="5" t="s">
        <v>25</v>
      </c>
    </row>
    <row r="29" spans="1:10">
      <c r="C29" s="5" t="s">
        <v>26</v>
      </c>
    </row>
    <row r="30" spans="1:10">
      <c r="A30" s="5">
        <v>4</v>
      </c>
      <c r="B30" s="6" t="s">
        <v>27</v>
      </c>
      <c r="C30" s="5"/>
      <c r="D30" s="7">
        <f>ROUND( 37.5,2 )</f>
        <v>37.5</v>
      </c>
      <c r="E30" s="5" t="s">
        <v>28</v>
      </c>
      <c r="F30" s="6" t="s">
        <v>14</v>
      </c>
      <c r="G30" s="8">
        <f>ROUND( 0,2 )</f>
        <v>0</v>
      </c>
      <c r="H30" s="7">
        <f>ROUND( D$30*G30,2 )</f>
        <v>0</v>
      </c>
    </row>
    <row r="31" spans="1:10">
      <c r="F31" s="6" t="s">
        <v>15</v>
      </c>
      <c r="G31" s="8">
        <f>ROUND( 0,2 )</f>
        <v>0</v>
      </c>
      <c r="I31" s="7">
        <f>ROUND( D$30*G31,2 )</f>
        <v>0</v>
      </c>
    </row>
    <row r="32" spans="1:10">
      <c r="F32" s="6" t="s">
        <v>16</v>
      </c>
      <c r="G32" s="8">
        <f>ROUND( 0,2 )</f>
        <v>0</v>
      </c>
      <c r="J32" s="7">
        <f>ROUND( D$30*G32,2 )</f>
        <v>0</v>
      </c>
    </row>
    <row r="35" spans="1:10">
      <c r="C35" s="5" t="s">
        <v>29</v>
      </c>
    </row>
    <row r="36" spans="1:10">
      <c r="A36" s="5">
        <v>5</v>
      </c>
      <c r="B36" s="6" t="s">
        <v>30</v>
      </c>
      <c r="C36" s="5"/>
      <c r="D36" s="7">
        <f>ROUND( 41.22,2 )</f>
        <v>41.22</v>
      </c>
      <c r="E36" s="5" t="s">
        <v>21</v>
      </c>
      <c r="F36" s="6" t="s">
        <v>14</v>
      </c>
      <c r="G36" s="8">
        <f>ROUND( 0,2 )</f>
        <v>0</v>
      </c>
      <c r="H36" s="7">
        <f>ROUND( D$36*G36,2 )</f>
        <v>0</v>
      </c>
    </row>
    <row r="37" spans="1:10">
      <c r="F37" s="6" t="s">
        <v>15</v>
      </c>
      <c r="G37" s="8">
        <f>ROUND( 0,2 )</f>
        <v>0</v>
      </c>
      <c r="I37" s="7">
        <f>ROUND( D$36*G37,2 )</f>
        <v>0</v>
      </c>
    </row>
    <row r="38" spans="1:10">
      <c r="F38" s="6" t="s">
        <v>16</v>
      </c>
      <c r="G38" s="8">
        <f>ROUND( 0,2 )</f>
        <v>0</v>
      </c>
      <c r="J38" s="7">
        <f>ROUND( D$36*G38,2 )</f>
        <v>0</v>
      </c>
    </row>
    <row r="41" spans="1:10">
      <c r="C41" s="5" t="s">
        <v>31</v>
      </c>
    </row>
    <row r="42" spans="1:10">
      <c r="C42" s="5" t="s">
        <v>32</v>
      </c>
    </row>
    <row r="43" spans="1:10">
      <c r="A43" s="5">
        <v>6</v>
      </c>
      <c r="B43" s="6" t="s">
        <v>33</v>
      </c>
      <c r="C43" s="5"/>
      <c r="D43" s="9">
        <f>ROUND( 102,0 )</f>
        <v>102</v>
      </c>
      <c r="E43" s="5" t="s">
        <v>21</v>
      </c>
      <c r="F43" s="6" t="s">
        <v>14</v>
      </c>
      <c r="G43" s="8">
        <f>ROUND( 0,2 )</f>
        <v>0</v>
      </c>
      <c r="H43" s="7">
        <f>ROUND( D$43*G43,2 )</f>
        <v>0</v>
      </c>
    </row>
    <row r="44" spans="1:10">
      <c r="F44" s="6" t="s">
        <v>15</v>
      </c>
      <c r="G44" s="8">
        <f>ROUND( 0,2 )</f>
        <v>0</v>
      </c>
      <c r="I44" s="7">
        <f>ROUND( D$43*G44,2 )</f>
        <v>0</v>
      </c>
    </row>
    <row r="45" spans="1:10">
      <c r="F45" s="6" t="s">
        <v>16</v>
      </c>
      <c r="G45" s="8">
        <f>ROUND( 0,2 )</f>
        <v>0</v>
      </c>
      <c r="J45" s="7">
        <f>ROUND( D$43*G45,2 )</f>
        <v>0</v>
      </c>
    </row>
    <row r="48" spans="1:10">
      <c r="C48" s="5" t="s">
        <v>34</v>
      </c>
    </row>
    <row r="49" spans="1:10">
      <c r="C49" s="5" t="s">
        <v>35</v>
      </c>
    </row>
    <row r="50" spans="1:10">
      <c r="A50" s="5">
        <v>7</v>
      </c>
      <c r="B50" s="6" t="s">
        <v>36</v>
      </c>
      <c r="C50" s="5"/>
      <c r="D50" s="9">
        <f>ROUND( 127,0 )</f>
        <v>127</v>
      </c>
      <c r="E50" s="5" t="s">
        <v>37</v>
      </c>
      <c r="F50" s="6" t="s">
        <v>14</v>
      </c>
      <c r="G50" s="8">
        <f>ROUND( 0,2 )</f>
        <v>0</v>
      </c>
      <c r="H50" s="7">
        <f>ROUND( D$50*G50,2 )</f>
        <v>0</v>
      </c>
    </row>
    <row r="51" spans="1:10">
      <c r="F51" s="6" t="s">
        <v>15</v>
      </c>
      <c r="G51" s="8">
        <f>ROUND( 0,2 )</f>
        <v>0</v>
      </c>
      <c r="I51" s="7">
        <f>ROUND( D$50*G51,2 )</f>
        <v>0</v>
      </c>
    </row>
    <row r="52" spans="1:10">
      <c r="F52" s="6" t="s">
        <v>16</v>
      </c>
      <c r="G52" s="8">
        <f>ROUND( 0,2 )</f>
        <v>0</v>
      </c>
      <c r="J52" s="7">
        <f>ROUND( D$50*G52,2 )</f>
        <v>0</v>
      </c>
    </row>
    <row r="55" spans="1:10">
      <c r="C55" s="5" t="s">
        <v>38</v>
      </c>
    </row>
    <row r="56" spans="1:10">
      <c r="C56" s="5" t="s">
        <v>39</v>
      </c>
    </row>
    <row r="57" spans="1:10">
      <c r="C57" s="5" t="s">
        <v>40</v>
      </c>
    </row>
    <row r="58" spans="1:10">
      <c r="A58" s="5">
        <v>8</v>
      </c>
      <c r="B58" s="6" t="s">
        <v>41</v>
      </c>
      <c r="C58" s="5"/>
      <c r="D58" s="7">
        <f>ROUND( 41.22,2 )</f>
        <v>41.22</v>
      </c>
      <c r="E58" s="5" t="s">
        <v>21</v>
      </c>
      <c r="F58" s="6" t="s">
        <v>14</v>
      </c>
      <c r="G58" s="8">
        <f>ROUND( 0,2 )</f>
        <v>0</v>
      </c>
      <c r="H58" s="7">
        <f>ROUND( D$58*G58,2 )</f>
        <v>0</v>
      </c>
    </row>
    <row r="59" spans="1:10">
      <c r="F59" s="6" t="s">
        <v>15</v>
      </c>
      <c r="G59" s="8">
        <f>ROUND( 0,2 )</f>
        <v>0</v>
      </c>
      <c r="I59" s="7">
        <f>ROUND( D$58*G59,2 )</f>
        <v>0</v>
      </c>
    </row>
    <row r="60" spans="1:10">
      <c r="F60" s="6" t="s">
        <v>16</v>
      </c>
      <c r="G60" s="8">
        <f>ROUND( 0,2 )</f>
        <v>0</v>
      </c>
      <c r="J60" s="7">
        <f>ROUND( D$58*G60,2 )</f>
        <v>0</v>
      </c>
    </row>
    <row r="63" spans="1:10">
      <c r="C63" s="5" t="s">
        <v>38</v>
      </c>
    </row>
    <row r="64" spans="1:10">
      <c r="C64" s="5" t="s">
        <v>42</v>
      </c>
    </row>
    <row r="65" spans="1:10">
      <c r="C65" s="5" t="s">
        <v>43</v>
      </c>
    </row>
    <row r="66" spans="1:10">
      <c r="C66" s="5" t="s">
        <v>40</v>
      </c>
    </row>
    <row r="67" spans="1:10">
      <c r="A67" s="5">
        <v>9</v>
      </c>
      <c r="B67" s="6" t="s">
        <v>44</v>
      </c>
      <c r="C67" s="5"/>
      <c r="D67" s="9">
        <f>ROUND( 102,0 )</f>
        <v>102</v>
      </c>
      <c r="E67" s="5" t="s">
        <v>21</v>
      </c>
      <c r="F67" s="6" t="s">
        <v>14</v>
      </c>
      <c r="G67" s="8">
        <f>ROUND( 0,2 )</f>
        <v>0</v>
      </c>
      <c r="H67" s="7">
        <f>ROUND( D$67*G67,2 )</f>
        <v>0</v>
      </c>
    </row>
    <row r="68" spans="1:10">
      <c r="F68" s="6" t="s">
        <v>15</v>
      </c>
      <c r="G68" s="8">
        <f>ROUND( 0,2 )</f>
        <v>0</v>
      </c>
      <c r="I68" s="7">
        <f>ROUND( D$67*G68,2 )</f>
        <v>0</v>
      </c>
    </row>
    <row r="69" spans="1:10">
      <c r="F69" s="6" t="s">
        <v>16</v>
      </c>
      <c r="G69" s="8">
        <f>ROUND( 0,2 )</f>
        <v>0</v>
      </c>
      <c r="J69" s="7">
        <f>ROUND( D$67*G69,2 )</f>
        <v>0</v>
      </c>
    </row>
    <row r="72" spans="1:10">
      <c r="C72" s="5" t="s">
        <v>45</v>
      </c>
    </row>
    <row r="73" spans="1:10">
      <c r="C73" s="5" t="s">
        <v>46</v>
      </c>
    </row>
    <row r="74" spans="1:10">
      <c r="C74" s="5" t="s">
        <v>47</v>
      </c>
    </row>
    <row r="75" spans="1:10">
      <c r="C75" s="5" t="s">
        <v>48</v>
      </c>
    </row>
    <row r="76" spans="1:10">
      <c r="C76" s="5" t="s">
        <v>49</v>
      </c>
    </row>
    <row r="77" spans="1:10">
      <c r="C77" s="5" t="s">
        <v>50</v>
      </c>
    </row>
    <row r="78" spans="1:10">
      <c r="C78" s="5" t="s">
        <v>51</v>
      </c>
    </row>
    <row r="79" spans="1:10">
      <c r="C79" s="5" t="s">
        <v>52</v>
      </c>
    </row>
    <row r="80" spans="1:10">
      <c r="A80" s="5">
        <v>10</v>
      </c>
      <c r="B80" s="6" t="s">
        <v>53</v>
      </c>
      <c r="C80" s="5"/>
      <c r="D80" s="9">
        <f>ROUND( 812,0 )</f>
        <v>812</v>
      </c>
      <c r="E80" s="5" t="s">
        <v>21</v>
      </c>
      <c r="F80" s="6" t="s">
        <v>14</v>
      </c>
      <c r="G80" s="8">
        <f>ROUND( 0,2 )</f>
        <v>0</v>
      </c>
      <c r="H80" s="7">
        <f>ROUND( D$80*G80,2 )</f>
        <v>0</v>
      </c>
    </row>
    <row r="81" spans="1:10">
      <c r="F81" s="6" t="s">
        <v>15</v>
      </c>
      <c r="G81" s="8">
        <f>ROUND( 0,2 )</f>
        <v>0</v>
      </c>
      <c r="I81" s="7">
        <f>ROUND( D$80*G81,2 )</f>
        <v>0</v>
      </c>
    </row>
    <row r="82" spans="1:10">
      <c r="F82" s="6" t="s">
        <v>16</v>
      </c>
      <c r="G82" s="8">
        <f>ROUND( 0,2 )</f>
        <v>0</v>
      </c>
      <c r="J82" s="7">
        <f>ROUND( D$80*G82,2 )</f>
        <v>0</v>
      </c>
    </row>
    <row r="85" spans="1:10">
      <c r="C85" s="5" t="s">
        <v>54</v>
      </c>
    </row>
    <row r="86" spans="1:10">
      <c r="C86" s="5" t="s">
        <v>55</v>
      </c>
    </row>
    <row r="87" spans="1:10">
      <c r="A87" s="5">
        <v>11</v>
      </c>
      <c r="B87" s="6" t="s">
        <v>56</v>
      </c>
      <c r="C87" s="5"/>
      <c r="D87" s="9">
        <f>ROUND( 444,0 )</f>
        <v>444</v>
      </c>
      <c r="E87" s="5" t="s">
        <v>37</v>
      </c>
      <c r="F87" s="6" t="s">
        <v>14</v>
      </c>
      <c r="G87" s="8">
        <f>ROUND( 0,2 )</f>
        <v>0</v>
      </c>
      <c r="H87" s="7">
        <f>ROUND( D$87*G87,2 )</f>
        <v>0</v>
      </c>
    </row>
    <row r="88" spans="1:10">
      <c r="F88" s="6" t="s">
        <v>15</v>
      </c>
      <c r="G88" s="8">
        <f>ROUND( 0,2 )</f>
        <v>0</v>
      </c>
      <c r="I88" s="7">
        <f>ROUND( D$87*G88,2 )</f>
        <v>0</v>
      </c>
    </row>
    <row r="89" spans="1:10">
      <c r="F89" s="6" t="s">
        <v>16</v>
      </c>
      <c r="G89" s="8">
        <f>ROUND( 0,2 )</f>
        <v>0</v>
      </c>
      <c r="J89" s="7">
        <f>ROUND( D$87*G89,2 )</f>
        <v>0</v>
      </c>
    </row>
    <row r="92" spans="1:10">
      <c r="C92" s="5" t="s">
        <v>57</v>
      </c>
    </row>
    <row r="93" spans="1:10">
      <c r="A93" s="5">
        <v>12</v>
      </c>
      <c r="B93" s="6" t="s">
        <v>58</v>
      </c>
      <c r="C93" s="5"/>
      <c r="D93" s="7">
        <f>ROUND( 38,2 )</f>
        <v>38</v>
      </c>
      <c r="E93" s="5" t="s">
        <v>59</v>
      </c>
      <c r="F93" s="6" t="s">
        <v>14</v>
      </c>
      <c r="G93" s="8">
        <f>ROUND( 0,2 )</f>
        <v>0</v>
      </c>
      <c r="H93" s="7">
        <f>ROUND( D$93*G93,2 )</f>
        <v>0</v>
      </c>
    </row>
    <row r="94" spans="1:10">
      <c r="F94" s="6" t="s">
        <v>15</v>
      </c>
      <c r="G94" s="8">
        <f>ROUND( 0,2 )</f>
        <v>0</v>
      </c>
      <c r="I94" s="7">
        <f>ROUND( D$93*G94,2 )</f>
        <v>0</v>
      </c>
    </row>
    <row r="95" spans="1:10">
      <c r="F95" s="6" t="s">
        <v>16</v>
      </c>
      <c r="G95" s="8">
        <f>ROUND( 0,2 )</f>
        <v>0</v>
      </c>
      <c r="J95" s="7">
        <f>ROUND( D$93*G95,2 )</f>
        <v>0</v>
      </c>
    </row>
    <row r="98" spans="1:10">
      <c r="C98" s="5" t="s">
        <v>60</v>
      </c>
    </row>
    <row r="99" spans="1:10">
      <c r="C99" s="5" t="s">
        <v>61</v>
      </c>
    </row>
    <row r="100" spans="1:10">
      <c r="C100" s="5" t="s">
        <v>40</v>
      </c>
    </row>
    <row r="101" spans="1:10">
      <c r="A101" s="5">
        <v>13</v>
      </c>
      <c r="B101" s="6" t="s">
        <v>62</v>
      </c>
      <c r="C101" s="5"/>
      <c r="D101" s="7">
        <f>ROUND( 1,2 )</f>
        <v>1</v>
      </c>
      <c r="E101" s="5" t="s">
        <v>59</v>
      </c>
      <c r="F101" s="6" t="s">
        <v>14</v>
      </c>
      <c r="G101" s="8">
        <f>ROUND( 0,2 )</f>
        <v>0</v>
      </c>
      <c r="H101" s="7">
        <f>ROUND( D$101*G101,2 )</f>
        <v>0</v>
      </c>
    </row>
    <row r="102" spans="1:10">
      <c r="F102" s="6" t="s">
        <v>15</v>
      </c>
      <c r="G102" s="8">
        <f>ROUND( 0,2 )</f>
        <v>0</v>
      </c>
      <c r="I102" s="7">
        <f>ROUND( D$101*G102,2 )</f>
        <v>0</v>
      </c>
    </row>
    <row r="103" spans="1:10">
      <c r="F103" s="6" t="s">
        <v>16</v>
      </c>
      <c r="G103" s="8">
        <f>ROUND( 0,2 )</f>
        <v>0</v>
      </c>
      <c r="J103" s="7">
        <f>ROUND( D$101*G103,2 )</f>
        <v>0</v>
      </c>
    </row>
    <row r="105" spans="1:10" ht="15.75" thickBot="1"/>
    <row r="106" spans="1:10" ht="15.75" thickBot="1">
      <c r="H106" s="10">
        <f>ROUND( SUM(H5:H105),2 )</f>
        <v>0</v>
      </c>
      <c r="I106" s="10">
        <f>ROUND( SUM(I5:I105),2 )</f>
        <v>0</v>
      </c>
      <c r="J106" s="10">
        <f>ROUND( SUM(J5:J105),2 )</f>
        <v>0</v>
      </c>
    </row>
    <row r="107" spans="1:10" ht="15.75" thickTop="1">
      <c r="H107" s="11">
        <f>ROUND( SUM(H106),2 )</f>
        <v>0</v>
      </c>
      <c r="I107" s="11">
        <f>ROUND( SUM(I106),2 )</f>
        <v>0</v>
      </c>
      <c r="J107" s="11">
        <f>ROUND( SUM(J106),2 )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KVS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Joe</cp:lastModifiedBy>
  <dcterms:created xsi:type="dcterms:W3CDTF">2017-09-19T11:59:39Z</dcterms:created>
  <dcterms:modified xsi:type="dcterms:W3CDTF">2017-09-19T12:02:55Z</dcterms:modified>
</cp:coreProperties>
</file>